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Лист2!$8:$9</definedName>
    <definedName name="_xlnm.Print_Area" localSheetId="0">Лист2!$A$2:$H$43</definedName>
  </definedNames>
  <calcPr calcId="145621" iterateDelta="1E-4"/>
</workbook>
</file>

<file path=xl/calcChain.xml><?xml version="1.0" encoding="utf-8"?>
<calcChain xmlns="http://schemas.openxmlformats.org/spreadsheetml/2006/main">
  <c r="B31" i="1" l="1"/>
  <c r="B26" i="1"/>
  <c r="D34" i="1" l="1"/>
  <c r="C34" i="1"/>
  <c r="H34" i="1"/>
  <c r="F34" i="1"/>
  <c r="E34" i="1"/>
  <c r="B34" i="1"/>
  <c r="G33" i="1"/>
  <c r="G28" i="1"/>
  <c r="H29" i="1"/>
  <c r="F29" i="1"/>
  <c r="E29" i="1"/>
  <c r="C29" i="1"/>
  <c r="B29" i="1"/>
  <c r="D29" i="1"/>
  <c r="D23" i="1"/>
  <c r="C23" i="1"/>
  <c r="C24" i="1" s="1"/>
  <c r="B23" i="1"/>
  <c r="H24" i="1"/>
  <c r="F24" i="1"/>
  <c r="E24" i="1"/>
  <c r="D24" i="1"/>
  <c r="B24" i="1"/>
  <c r="G23" i="1"/>
  <c r="H19" i="1"/>
  <c r="F19" i="1"/>
  <c r="E19" i="1"/>
  <c r="D19" i="1"/>
  <c r="C19" i="1"/>
  <c r="B19" i="1"/>
  <c r="G18" i="1"/>
  <c r="C14" i="1" l="1"/>
  <c r="C35" i="1" s="1"/>
  <c r="G13" i="1" l="1"/>
  <c r="D14" i="1" l="1"/>
  <c r="D35" i="1" s="1"/>
  <c r="B14" i="1"/>
  <c r="B35" i="1" s="1"/>
  <c r="H14" i="1" l="1"/>
  <c r="H36" i="1" s="1"/>
  <c r="F14" i="1"/>
  <c r="F35" i="1" s="1"/>
  <c r="E14" i="1"/>
  <c r="E35" i="1" s="1"/>
</calcChain>
</file>

<file path=xl/sharedStrings.xml><?xml version="1.0" encoding="utf-8"?>
<sst xmlns="http://schemas.openxmlformats.org/spreadsheetml/2006/main" count="91" uniqueCount="45">
  <si>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</si>
  <si>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</si>
  <si>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</si>
  <si>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</si>
  <si>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</si>
  <si>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</si>
  <si>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</si>
  <si>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</si>
  <si>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</si>
  <si>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</si>
  <si>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</si>
  <si>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</si>
  <si>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</si>
  <si>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</si>
  <si>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</si>
  <si>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</si>
  <si>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</si>
  <si>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</si>
  <si>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</si>
  <si>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</si>
  <si>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</si>
  <si>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</si>
  <si>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</si>
  <si>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Код ОКПД 2/
КТРУ:</t>
  </si>
  <si>
    <t>месяц</t>
  </si>
  <si>
    <t>оказание услуг связи посредством имеющейся виртуальной АТС</t>
  </si>
  <si>
    <t>61.10.30.110</t>
  </si>
  <si>
    <t>Услуга связи "Виртуальная АТС", включено 40 пользователей + 10 пользователей абонентских номеров в формате АВС</t>
  </si>
  <si>
    <t>Услуга связи "Виртуальная АТС"</t>
  </si>
  <si>
    <t>Оплата за дополнительные абонентские номера в формате АВС</t>
  </si>
  <si>
    <t>Оплата за дополнительные абонентские номера в формате АВС (10 номеров)</t>
  </si>
  <si>
    <t>Оплата за дополнительных пользователей Виртуальной АТС</t>
  </si>
  <si>
    <t>Оплата за дополнительных пользователей Виртуальной АТС (210 пользователей)</t>
  </si>
  <si>
    <t>Оплата звонков на местные номера стационарной связи</t>
  </si>
  <si>
    <t>Оплата звонков на местные номера стационарной связи (4000 минут в месяц)</t>
  </si>
  <si>
    <t>Оплата звонков на остальные номера по России</t>
  </si>
  <si>
    <t>Оплата звонков на остальные номера по России (750 минут в месяц)</t>
  </si>
  <si>
    <t>Коммерческое предложение от 28.10.2025 № б/н</t>
  </si>
  <si>
    <t xml:space="preserve">Коммерческое предложение от 28.10.2025 № 223/24-56 </t>
  </si>
  <si>
    <t>Коммерческое предложение от 28.10.2025 № У07-15.1/5896</t>
  </si>
  <si>
    <t>Приложение 2</t>
  </si>
  <si>
    <t>к извещению об осуществлении закупки</t>
  </si>
  <si>
    <t xml:space="preserve">Обоснование начальной (максимальной) цены контракта
</t>
  </si>
  <si>
    <t>минут</t>
  </si>
  <si>
    <t>Дата составления: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</si>
</sst>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4" fontId="6" fillId="0" borderId="8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4" fontId="6" fillId="0" borderId="7" xfId="0" applyNumberFormat="1" applyFont="1" applyBorder="1" applyAlignment="1">
      <alignment vertical="top"/>
    </xf>
    <xf numFmtId="0" fontId="1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top" wrapText="1"/>
    </xf>
    <xf numFmtId="0" fontId="4" fillId="0" borderId="0" xfId="0" applyFont="1" applyFill="1" applyAlignment="1"/>
    <xf numFmtId="0" fontId="4" fillId="0" borderId="0" xfId="0" applyFont="1" applyFill="1"/>
    <xf numFmtId="4" fontId="6" fillId="0" borderId="8" xfId="0" applyNumberFormat="1" applyFont="1" applyBorder="1" applyAlignment="1">
      <alignment vertical="top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/>
    <xf numFmtId="0" fontId="10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17" zoomScale="145" zoomScaleNormal="145" zoomScaleSheetLayoutView="100" workbookViewId="0">
      <selection activeCell="A37" sqref="A37"/>
    </sheetView>
  </sheetViews>
  <sheetFormatPr defaultColWidth="11.5703125" defaultRowHeight="12.75" x14ac:dyDescent="0.2"/>
  <cols>
    <col min="1" max="1" width="20.28515625" style="2" customWidth="1"/>
    <col min="2" max="3" width="17.7109375" style="2" customWidth="1"/>
    <col min="4" max="4" width="17.7109375" style="49" customWidth="1"/>
    <col min="5" max="6" width="17.7109375" style="2" customWidth="1"/>
    <col min="7" max="7" width="13.140625" style="45" customWidth="1"/>
    <col min="8" max="8" width="13.140625" style="2" customWidth="1"/>
    <col min="9" max="12" width="11.5703125" style="27"/>
    <col min="13" max="16384" width="11.5703125" style="2"/>
  </cols>
  <sheetData>
    <row r="1" spans="1:12" ht="15.75" x14ac:dyDescent="0.2">
      <c r="A1" s="53"/>
      <c r="B1" s="53"/>
      <c r="C1" s="53"/>
      <c r="D1" s="53"/>
      <c r="E1" s="53"/>
      <c r="F1" s="55"/>
      <c r="G1" s="55"/>
      <c r="H1" s="55" t="s">
        <v>40</v>
      </c>
      <c r="I1" s="53"/>
      <c r="J1" s="53"/>
      <c r="K1" s="53"/>
      <c r="L1" s="52"/>
    </row>
    <row r="2" spans="1:12" ht="15.75" x14ac:dyDescent="0.2">
      <c r="A2" s="53"/>
      <c r="B2" s="53"/>
      <c r="C2" s="53"/>
      <c r="D2" s="53"/>
      <c r="E2" s="53"/>
      <c r="F2" s="55"/>
      <c r="G2" s="55"/>
      <c r="H2" s="55" t="s">
        <v>41</v>
      </c>
      <c r="I2" s="53"/>
      <c r="J2" s="53"/>
      <c r="K2" s="53"/>
      <c r="L2" s="51"/>
    </row>
    <row r="3" spans="1:12" s="54" customFormat="1" ht="15.75" x14ac:dyDescent="0.2">
      <c r="A3" s="53"/>
      <c r="B3" s="53"/>
      <c r="C3" s="53"/>
      <c r="D3" s="53"/>
      <c r="E3" s="53"/>
      <c r="F3" s="55"/>
      <c r="G3" s="55"/>
      <c r="H3" s="55"/>
      <c r="I3" s="53"/>
      <c r="J3" s="53"/>
      <c r="K3" s="53"/>
    </row>
    <row r="4" spans="1:12" ht="27.75" customHeight="1" x14ac:dyDescent="0.2">
      <c r="A4" s="68" t="s">
        <v>42</v>
      </c>
      <c r="B4" s="68"/>
      <c r="C4" s="68"/>
      <c r="D4" s="68"/>
      <c r="E4" s="68"/>
      <c r="F4" s="68"/>
      <c r="G4" s="68"/>
      <c r="H4" s="68"/>
      <c r="I4" s="2"/>
      <c r="J4" s="2"/>
      <c r="K4" s="2"/>
      <c r="L4" s="2"/>
    </row>
    <row r="5" spans="1:12" ht="15.75" customHeight="1" x14ac:dyDescent="0.25">
      <c r="A5" s="3" t="s">
        <v>7</v>
      </c>
      <c r="B5" s="1"/>
      <c r="C5" s="70" t="s">
        <v>22</v>
      </c>
      <c r="D5" s="70"/>
      <c r="E5" s="70"/>
      <c r="F5" s="70"/>
      <c r="G5" s="70"/>
      <c r="H5" s="70"/>
      <c r="I5" s="1"/>
      <c r="J5" s="1"/>
      <c r="K5" s="2"/>
      <c r="L5" s="2"/>
    </row>
    <row r="6" spans="1:12" s="5" customFormat="1" ht="47.25" customHeight="1" x14ac:dyDescent="0.2">
      <c r="A6" s="71" t="s">
        <v>16</v>
      </c>
      <c r="B6" s="71"/>
      <c r="C6" s="71" t="s">
        <v>17</v>
      </c>
      <c r="D6" s="71"/>
      <c r="E6" s="71"/>
      <c r="F6" s="71"/>
      <c r="G6" s="71"/>
      <c r="H6" s="71"/>
      <c r="I6" s="4"/>
      <c r="J6" s="4"/>
    </row>
    <row r="7" spans="1:12" s="7" customFormat="1" ht="21" customHeight="1" x14ac:dyDescent="0.2">
      <c r="A7" s="73" t="s">
        <v>8</v>
      </c>
      <c r="B7" s="73"/>
      <c r="C7" s="72" t="s">
        <v>25</v>
      </c>
      <c r="D7" s="72"/>
      <c r="E7" s="72"/>
      <c r="F7" s="72"/>
      <c r="G7" s="72"/>
      <c r="H7" s="72"/>
      <c r="I7" s="6"/>
      <c r="J7" s="6"/>
    </row>
    <row r="8" spans="1:12" ht="15" x14ac:dyDescent="0.25">
      <c r="A8" s="8" t="s">
        <v>0</v>
      </c>
      <c r="B8" s="74" t="s">
        <v>1</v>
      </c>
      <c r="C8" s="74"/>
      <c r="D8" s="74"/>
      <c r="E8" s="74"/>
      <c r="F8" s="74"/>
      <c r="G8" s="40" t="s">
        <v>2</v>
      </c>
      <c r="H8" s="9" t="s">
        <v>3</v>
      </c>
      <c r="I8" s="2"/>
      <c r="J8" s="2"/>
      <c r="K8" s="2"/>
      <c r="L8" s="2"/>
    </row>
    <row r="9" spans="1:12" ht="15" x14ac:dyDescent="0.25">
      <c r="A9" s="10"/>
      <c r="B9" s="11">
        <v>1</v>
      </c>
      <c r="C9" s="11">
        <v>2</v>
      </c>
      <c r="D9" s="11">
        <v>3</v>
      </c>
      <c r="E9" s="12">
        <v>4</v>
      </c>
      <c r="F9" s="12">
        <v>5</v>
      </c>
      <c r="G9" s="41" t="s">
        <v>9</v>
      </c>
      <c r="H9" s="13" t="s">
        <v>9</v>
      </c>
      <c r="I9" s="2"/>
      <c r="J9" s="2"/>
      <c r="K9" s="2"/>
      <c r="L9" s="2"/>
    </row>
    <row r="10" spans="1:12" ht="25.5" customHeight="1" x14ac:dyDescent="0.2">
      <c r="A10" s="14" t="s">
        <v>18</v>
      </c>
      <c r="B10" s="56" t="s">
        <v>28</v>
      </c>
      <c r="C10" s="57"/>
      <c r="D10" s="57"/>
      <c r="E10" s="57"/>
      <c r="F10" s="58"/>
      <c r="G10" s="15" t="s">
        <v>23</v>
      </c>
      <c r="H10" s="16" t="s">
        <v>4</v>
      </c>
      <c r="I10" s="2"/>
      <c r="J10" s="2"/>
      <c r="K10" s="2"/>
      <c r="L10" s="2"/>
    </row>
    <row r="11" spans="1:12" ht="15" x14ac:dyDescent="0.2">
      <c r="A11" s="17" t="s">
        <v>19</v>
      </c>
      <c r="B11" s="59">
        <v>11</v>
      </c>
      <c r="C11" s="60"/>
      <c r="D11" s="60"/>
      <c r="E11" s="61" t="s">
        <v>24</v>
      </c>
      <c r="F11" s="62"/>
      <c r="G11" s="63" t="s">
        <v>26</v>
      </c>
      <c r="H11" s="18" t="s">
        <v>4</v>
      </c>
      <c r="I11" s="2"/>
      <c r="J11" s="2"/>
      <c r="K11" s="2"/>
      <c r="L11" s="2"/>
    </row>
    <row r="12" spans="1:12" ht="14.25" customHeight="1" x14ac:dyDescent="0.2">
      <c r="A12" s="19" t="s">
        <v>20</v>
      </c>
      <c r="B12" s="65" t="s">
        <v>27</v>
      </c>
      <c r="C12" s="66"/>
      <c r="D12" s="66"/>
      <c r="E12" s="66"/>
      <c r="F12" s="67"/>
      <c r="G12" s="64"/>
      <c r="H12" s="18" t="s">
        <v>4</v>
      </c>
      <c r="I12" s="2"/>
      <c r="J12" s="2"/>
      <c r="K12" s="2"/>
      <c r="L12" s="2"/>
    </row>
    <row r="13" spans="1:12" ht="15" x14ac:dyDescent="0.2">
      <c r="A13" s="17" t="s">
        <v>21</v>
      </c>
      <c r="B13" s="20">
        <v>7500</v>
      </c>
      <c r="C13" s="20">
        <v>7500</v>
      </c>
      <c r="D13" s="20">
        <v>7500</v>
      </c>
      <c r="E13" s="21"/>
      <c r="F13" s="21"/>
      <c r="G13" s="50">
        <f>ROUND(SUM(B13:D13)/3,2)</f>
        <v>7500</v>
      </c>
      <c r="H13" s="22">
        <v>7500</v>
      </c>
      <c r="I13" s="2"/>
      <c r="J13" s="2"/>
      <c r="K13" s="2"/>
      <c r="L13" s="2"/>
    </row>
    <row r="14" spans="1:12" ht="15" x14ac:dyDescent="0.25">
      <c r="A14" s="23" t="s">
        <v>5</v>
      </c>
      <c r="B14" s="24">
        <f>B13*B11</f>
        <v>82500</v>
      </c>
      <c r="C14" s="25">
        <f>C13*B11</f>
        <v>82500</v>
      </c>
      <c r="D14" s="24">
        <f>D13*B11</f>
        <v>82500</v>
      </c>
      <c r="E14" s="25">
        <f>E13*$B11</f>
        <v>0</v>
      </c>
      <c r="F14" s="25">
        <f>F13*$B11</f>
        <v>0</v>
      </c>
      <c r="G14" s="42"/>
      <c r="H14" s="26">
        <f>H13*$B11</f>
        <v>82500</v>
      </c>
      <c r="I14" s="2"/>
      <c r="J14" s="2"/>
      <c r="K14" s="2"/>
      <c r="L14" s="2"/>
    </row>
    <row r="15" spans="1:12" ht="25.5" customHeight="1" x14ac:dyDescent="0.2">
      <c r="A15" s="14" t="s">
        <v>18</v>
      </c>
      <c r="B15" s="56" t="s">
        <v>29</v>
      </c>
      <c r="C15" s="57"/>
      <c r="D15" s="57"/>
      <c r="E15" s="57"/>
      <c r="F15" s="58"/>
      <c r="G15" s="15" t="s">
        <v>23</v>
      </c>
      <c r="H15" s="16" t="s">
        <v>4</v>
      </c>
      <c r="I15" s="2"/>
      <c r="J15" s="2"/>
      <c r="K15" s="2"/>
      <c r="L15" s="2"/>
    </row>
    <row r="16" spans="1:12" ht="15" x14ac:dyDescent="0.2">
      <c r="A16" s="17" t="s">
        <v>19</v>
      </c>
      <c r="B16" s="59">
        <v>11</v>
      </c>
      <c r="C16" s="60"/>
      <c r="D16" s="60"/>
      <c r="E16" s="61" t="s">
        <v>24</v>
      </c>
      <c r="F16" s="62"/>
      <c r="G16" s="63" t="s">
        <v>26</v>
      </c>
      <c r="H16" s="18" t="s">
        <v>4</v>
      </c>
      <c r="I16" s="2"/>
      <c r="J16" s="2"/>
      <c r="K16" s="2"/>
      <c r="L16" s="2"/>
    </row>
    <row r="17" spans="1:12" ht="14.25" customHeight="1" x14ac:dyDescent="0.2">
      <c r="A17" s="19" t="s">
        <v>20</v>
      </c>
      <c r="B17" s="65" t="s">
        <v>30</v>
      </c>
      <c r="C17" s="66"/>
      <c r="D17" s="66"/>
      <c r="E17" s="66"/>
      <c r="F17" s="67"/>
      <c r="G17" s="64"/>
      <c r="H17" s="18" t="s">
        <v>4</v>
      </c>
      <c r="I17" s="2"/>
      <c r="J17" s="2"/>
      <c r="K17" s="2"/>
      <c r="L17" s="2"/>
    </row>
    <row r="18" spans="1:12" ht="15" x14ac:dyDescent="0.2">
      <c r="A18" s="17" t="s">
        <v>21</v>
      </c>
      <c r="B18" s="20">
        <v>3000</v>
      </c>
      <c r="C18" s="20">
        <v>3000</v>
      </c>
      <c r="D18" s="20">
        <v>3000</v>
      </c>
      <c r="E18" s="21"/>
      <c r="F18" s="21"/>
      <c r="G18" s="50">
        <f>ROUND(SUM(B18:D18)/3,2)</f>
        <v>3000</v>
      </c>
      <c r="H18" s="22">
        <v>3000</v>
      </c>
      <c r="I18" s="2"/>
      <c r="J18" s="2"/>
      <c r="K18" s="2"/>
      <c r="L18" s="2"/>
    </row>
    <row r="19" spans="1:12" ht="15" x14ac:dyDescent="0.25">
      <c r="A19" s="23" t="s">
        <v>5</v>
      </c>
      <c r="B19" s="24">
        <f>B18*B16</f>
        <v>33000</v>
      </c>
      <c r="C19" s="25">
        <f>C18*B16</f>
        <v>33000</v>
      </c>
      <c r="D19" s="24">
        <f>D18*B16</f>
        <v>33000</v>
      </c>
      <c r="E19" s="25">
        <f>E18*$B16</f>
        <v>0</v>
      </c>
      <c r="F19" s="25">
        <f>F18*$B16</f>
        <v>0</v>
      </c>
      <c r="G19" s="42"/>
      <c r="H19" s="26">
        <f>H18*$B16</f>
        <v>33000</v>
      </c>
      <c r="I19" s="2"/>
      <c r="J19" s="2"/>
      <c r="K19" s="2"/>
      <c r="L19" s="2"/>
    </row>
    <row r="20" spans="1:12" ht="25.5" customHeight="1" x14ac:dyDescent="0.2">
      <c r="A20" s="14" t="s">
        <v>18</v>
      </c>
      <c r="B20" s="56" t="s">
        <v>31</v>
      </c>
      <c r="C20" s="57"/>
      <c r="D20" s="57"/>
      <c r="E20" s="57"/>
      <c r="F20" s="58"/>
      <c r="G20" s="15" t="s">
        <v>23</v>
      </c>
      <c r="H20" s="16" t="s">
        <v>4</v>
      </c>
      <c r="I20" s="2"/>
      <c r="J20" s="2"/>
      <c r="K20" s="2"/>
      <c r="L20" s="2"/>
    </row>
    <row r="21" spans="1:12" ht="15" x14ac:dyDescent="0.2">
      <c r="A21" s="17" t="s">
        <v>19</v>
      </c>
      <c r="B21" s="59">
        <v>11</v>
      </c>
      <c r="C21" s="60"/>
      <c r="D21" s="60"/>
      <c r="E21" s="61" t="s">
        <v>24</v>
      </c>
      <c r="F21" s="62"/>
      <c r="G21" s="63" t="s">
        <v>26</v>
      </c>
      <c r="H21" s="18" t="s">
        <v>4</v>
      </c>
      <c r="I21" s="2"/>
      <c r="J21" s="2"/>
      <c r="K21" s="2"/>
      <c r="L21" s="2"/>
    </row>
    <row r="22" spans="1:12" ht="14.25" customHeight="1" x14ac:dyDescent="0.2">
      <c r="A22" s="19" t="s">
        <v>20</v>
      </c>
      <c r="B22" s="65" t="s">
        <v>32</v>
      </c>
      <c r="C22" s="66"/>
      <c r="D22" s="66"/>
      <c r="E22" s="66"/>
      <c r="F22" s="67"/>
      <c r="G22" s="64"/>
      <c r="H22" s="18" t="s">
        <v>4</v>
      </c>
      <c r="I22" s="2"/>
      <c r="J22" s="2"/>
      <c r="K22" s="2"/>
      <c r="L22" s="2"/>
    </row>
    <row r="23" spans="1:12" ht="15" x14ac:dyDescent="0.2">
      <c r="A23" s="17" t="s">
        <v>21</v>
      </c>
      <c r="B23" s="20">
        <f>120*210</f>
        <v>25200</v>
      </c>
      <c r="C23" s="20">
        <f t="shared" ref="C23:D23" si="0">120*210</f>
        <v>25200</v>
      </c>
      <c r="D23" s="20">
        <f t="shared" si="0"/>
        <v>25200</v>
      </c>
      <c r="E23" s="21"/>
      <c r="F23" s="21"/>
      <c r="G23" s="50">
        <f>ROUND(SUM(B23:D23)/3,2)</f>
        <v>25200</v>
      </c>
      <c r="H23" s="22">
        <v>25200</v>
      </c>
      <c r="I23" s="2"/>
      <c r="J23" s="2"/>
      <c r="K23" s="2"/>
      <c r="L23" s="2"/>
    </row>
    <row r="24" spans="1:12" ht="15" x14ac:dyDescent="0.25">
      <c r="A24" s="23" t="s">
        <v>5</v>
      </c>
      <c r="B24" s="24">
        <f>B23*B21</f>
        <v>277200</v>
      </c>
      <c r="C24" s="25">
        <f>C23*B21</f>
        <v>277200</v>
      </c>
      <c r="D24" s="24">
        <f>D23*B21</f>
        <v>277200</v>
      </c>
      <c r="E24" s="25">
        <f>E23*$B21</f>
        <v>0</v>
      </c>
      <c r="F24" s="25">
        <f>F23*$B21</f>
        <v>0</v>
      </c>
      <c r="G24" s="42"/>
      <c r="H24" s="26">
        <f>H23*$B21</f>
        <v>277200</v>
      </c>
      <c r="I24" s="2"/>
      <c r="J24" s="2"/>
      <c r="K24" s="2"/>
      <c r="L24" s="2"/>
    </row>
    <row r="25" spans="1:12" ht="25.5" customHeight="1" x14ac:dyDescent="0.2">
      <c r="A25" s="14" t="s">
        <v>18</v>
      </c>
      <c r="B25" s="56" t="s">
        <v>33</v>
      </c>
      <c r="C25" s="57"/>
      <c r="D25" s="57"/>
      <c r="E25" s="57"/>
      <c r="F25" s="58"/>
      <c r="G25" s="15" t="s">
        <v>23</v>
      </c>
      <c r="H25" s="16" t="s">
        <v>4</v>
      </c>
      <c r="I25" s="2"/>
      <c r="J25" s="2"/>
      <c r="K25" s="2"/>
      <c r="L25" s="2"/>
    </row>
    <row r="26" spans="1:12" ht="15" x14ac:dyDescent="0.2">
      <c r="A26" s="17" t="s">
        <v>19</v>
      </c>
      <c r="B26" s="59">
        <f>4000*11</f>
        <v>44000</v>
      </c>
      <c r="C26" s="60"/>
      <c r="D26" s="60"/>
      <c r="E26" s="61" t="s">
        <v>43</v>
      </c>
      <c r="F26" s="62"/>
      <c r="G26" s="63" t="s">
        <v>26</v>
      </c>
      <c r="H26" s="18" t="s">
        <v>4</v>
      </c>
      <c r="I26" s="2"/>
      <c r="J26" s="2"/>
      <c r="K26" s="2"/>
      <c r="L26" s="2"/>
    </row>
    <row r="27" spans="1:12" ht="14.25" customHeight="1" x14ac:dyDescent="0.2">
      <c r="A27" s="19" t="s">
        <v>20</v>
      </c>
      <c r="B27" s="65" t="s">
        <v>34</v>
      </c>
      <c r="C27" s="66"/>
      <c r="D27" s="66"/>
      <c r="E27" s="66"/>
      <c r="F27" s="67"/>
      <c r="G27" s="64"/>
      <c r="H27" s="18" t="s">
        <v>4</v>
      </c>
      <c r="I27" s="2"/>
      <c r="J27" s="2"/>
      <c r="K27" s="2"/>
      <c r="L27" s="2"/>
    </row>
    <row r="28" spans="1:12" ht="15" x14ac:dyDescent="0.2">
      <c r="A28" s="17" t="s">
        <v>21</v>
      </c>
      <c r="B28" s="20">
        <v>0.7</v>
      </c>
      <c r="C28" s="20">
        <v>0.7</v>
      </c>
      <c r="D28" s="20">
        <v>0.7</v>
      </c>
      <c r="E28" s="21"/>
      <c r="F28" s="21"/>
      <c r="G28" s="50">
        <f>ROUND(SUM(B28:D28)/3,2)</f>
        <v>0.7</v>
      </c>
      <c r="H28" s="22">
        <v>0.7</v>
      </c>
      <c r="I28" s="2"/>
      <c r="J28" s="2"/>
      <c r="K28" s="2"/>
      <c r="L28" s="2"/>
    </row>
    <row r="29" spans="1:12" ht="15" x14ac:dyDescent="0.25">
      <c r="A29" s="23" t="s">
        <v>5</v>
      </c>
      <c r="B29" s="24">
        <f>B28*B26</f>
        <v>30799.999999999996</v>
      </c>
      <c r="C29" s="25">
        <f>C28*B26</f>
        <v>30799.999999999996</v>
      </c>
      <c r="D29" s="24">
        <f>D28*B26</f>
        <v>30799.999999999996</v>
      </c>
      <c r="E29" s="25">
        <f>E28*$B26</f>
        <v>0</v>
      </c>
      <c r="F29" s="25">
        <f>F28*$B26</f>
        <v>0</v>
      </c>
      <c r="G29" s="42"/>
      <c r="H29" s="26">
        <f>H28*$B26</f>
        <v>30799.999999999996</v>
      </c>
      <c r="I29" s="2"/>
      <c r="J29" s="2"/>
      <c r="K29" s="2"/>
      <c r="L29" s="2"/>
    </row>
    <row r="30" spans="1:12" ht="25.5" customHeight="1" x14ac:dyDescent="0.2">
      <c r="A30" s="14" t="s">
        <v>18</v>
      </c>
      <c r="B30" s="56" t="s">
        <v>35</v>
      </c>
      <c r="C30" s="57"/>
      <c r="D30" s="57"/>
      <c r="E30" s="57"/>
      <c r="F30" s="58"/>
      <c r="G30" s="15" t="s">
        <v>23</v>
      </c>
      <c r="H30" s="16" t="s">
        <v>4</v>
      </c>
      <c r="I30" s="2"/>
      <c r="J30" s="2"/>
      <c r="K30" s="2"/>
      <c r="L30" s="2"/>
    </row>
    <row r="31" spans="1:12" ht="15" x14ac:dyDescent="0.2">
      <c r="A31" s="17" t="s">
        <v>19</v>
      </c>
      <c r="B31" s="59">
        <f>750*11</f>
        <v>8250</v>
      </c>
      <c r="C31" s="60"/>
      <c r="D31" s="60"/>
      <c r="E31" s="61" t="s">
        <v>43</v>
      </c>
      <c r="F31" s="62"/>
      <c r="G31" s="63" t="s">
        <v>26</v>
      </c>
      <c r="H31" s="18" t="s">
        <v>4</v>
      </c>
      <c r="I31" s="2"/>
      <c r="J31" s="2"/>
      <c r="K31" s="2"/>
      <c r="L31" s="2"/>
    </row>
    <row r="32" spans="1:12" ht="14.25" customHeight="1" x14ac:dyDescent="0.2">
      <c r="A32" s="19" t="s">
        <v>20</v>
      </c>
      <c r="B32" s="65" t="s">
        <v>36</v>
      </c>
      <c r="C32" s="66"/>
      <c r="D32" s="66"/>
      <c r="E32" s="66"/>
      <c r="F32" s="67"/>
      <c r="G32" s="64"/>
      <c r="H32" s="18" t="s">
        <v>4</v>
      </c>
      <c r="I32" s="2"/>
      <c r="J32" s="2"/>
      <c r="K32" s="2"/>
      <c r="L32" s="2"/>
    </row>
    <row r="33" spans="1:13" ht="15" x14ac:dyDescent="0.2">
      <c r="A33" s="17" t="s">
        <v>21</v>
      </c>
      <c r="B33" s="20">
        <v>2</v>
      </c>
      <c r="C33" s="20">
        <v>2</v>
      </c>
      <c r="D33" s="20">
        <v>2</v>
      </c>
      <c r="E33" s="21"/>
      <c r="F33" s="21"/>
      <c r="G33" s="50">
        <f>ROUND(SUM(B33:D33)/3,2)</f>
        <v>2</v>
      </c>
      <c r="H33" s="22">
        <v>2</v>
      </c>
      <c r="I33" s="2"/>
      <c r="J33" s="2"/>
      <c r="K33" s="2"/>
      <c r="L33" s="2"/>
    </row>
    <row r="34" spans="1:13" ht="15.75" thickBot="1" x14ac:dyDescent="0.3">
      <c r="A34" s="23" t="s">
        <v>5</v>
      </c>
      <c r="B34" s="24">
        <f>B33*B31</f>
        <v>16500</v>
      </c>
      <c r="C34" s="25">
        <f>C33*B31</f>
        <v>16500</v>
      </c>
      <c r="D34" s="24">
        <f>D33*B31</f>
        <v>16500</v>
      </c>
      <c r="E34" s="25">
        <f>E33*$B31</f>
        <v>0</v>
      </c>
      <c r="F34" s="25">
        <f>F33*$B31</f>
        <v>0</v>
      </c>
      <c r="G34" s="42"/>
      <c r="H34" s="26">
        <f>H33*$B31</f>
        <v>16500</v>
      </c>
      <c r="I34" s="2"/>
      <c r="J34" s="2"/>
      <c r="K34" s="2"/>
      <c r="L34" s="2"/>
    </row>
    <row r="35" spans="1:13" ht="13.5" thickBot="1" x14ac:dyDescent="0.25">
      <c r="A35" s="28" t="s">
        <v>6</v>
      </c>
      <c r="B35" s="29">
        <f>B14+B19+B24+B29+B34</f>
        <v>440000</v>
      </c>
      <c r="C35" s="29">
        <f t="shared" ref="C35:D35" si="1">C14+C19+C24+C29+C34</f>
        <v>440000</v>
      </c>
      <c r="D35" s="29">
        <f t="shared" si="1"/>
        <v>440000</v>
      </c>
      <c r="E35" s="29">
        <f t="shared" ref="E35" si="2">E14+E19+E24+E29+E34</f>
        <v>0</v>
      </c>
      <c r="F35" s="29">
        <f t="shared" ref="F35" si="3">F14+F19+F24+F29+F34</f>
        <v>0</v>
      </c>
      <c r="G35" s="43"/>
      <c r="H35" s="30"/>
      <c r="I35" s="2"/>
      <c r="J35" s="2"/>
      <c r="K35" s="2"/>
      <c r="L35" s="2"/>
    </row>
    <row r="36" spans="1:13" s="35" customFormat="1" ht="15" x14ac:dyDescent="0.25">
      <c r="A36" s="31" t="s">
        <v>44</v>
      </c>
      <c r="B36" s="31"/>
      <c r="C36" s="31"/>
      <c r="D36" s="46"/>
      <c r="E36" s="31"/>
      <c r="F36" s="31"/>
      <c r="G36" s="44" t="s">
        <v>10</v>
      </c>
      <c r="H36" s="33">
        <f>H14+H19+H24+H29+H34</f>
        <v>440000</v>
      </c>
      <c r="I36" s="34"/>
      <c r="J36" s="34"/>
      <c r="K36" s="34"/>
      <c r="L36" s="34"/>
      <c r="M36" s="34"/>
    </row>
    <row r="37" spans="1:13" s="35" customFormat="1" ht="15" x14ac:dyDescent="0.25">
      <c r="A37" s="31"/>
      <c r="B37" s="31"/>
      <c r="C37" s="31"/>
      <c r="D37" s="46"/>
      <c r="E37" s="31"/>
      <c r="F37" s="31"/>
      <c r="G37" s="44"/>
      <c r="H37" s="33"/>
      <c r="I37" s="34"/>
      <c r="J37" s="34"/>
      <c r="K37" s="34"/>
      <c r="L37" s="34"/>
      <c r="M37" s="34"/>
    </row>
    <row r="38" spans="1:13" s="37" customFormat="1" ht="15" customHeight="1" x14ac:dyDescent="0.25">
      <c r="A38" s="36" t="s">
        <v>13</v>
      </c>
      <c r="B38" s="69" t="s">
        <v>37</v>
      </c>
      <c r="C38" s="69"/>
      <c r="D38" s="69"/>
      <c r="E38" s="69"/>
      <c r="F38" s="69"/>
      <c r="G38" s="69"/>
      <c r="H38" s="69"/>
    </row>
    <row r="39" spans="1:13" s="37" customFormat="1" ht="14.25" customHeight="1" x14ac:dyDescent="0.25">
      <c r="A39" s="36" t="s">
        <v>14</v>
      </c>
      <c r="B39" s="69" t="s">
        <v>38</v>
      </c>
      <c r="C39" s="69"/>
      <c r="D39" s="69"/>
      <c r="E39" s="69"/>
      <c r="F39" s="69"/>
      <c r="G39" s="69"/>
      <c r="H39" s="69"/>
    </row>
    <row r="40" spans="1:13" s="37" customFormat="1" ht="15" customHeight="1" x14ac:dyDescent="0.25">
      <c r="A40" s="36" t="s">
        <v>15</v>
      </c>
      <c r="B40" s="69" t="s">
        <v>39</v>
      </c>
      <c r="C40" s="69"/>
      <c r="D40" s="69"/>
      <c r="E40" s="69"/>
      <c r="F40" s="69"/>
      <c r="G40" s="69"/>
      <c r="H40" s="69"/>
    </row>
    <row r="41" spans="1:13" s="35" customFormat="1" ht="15" x14ac:dyDescent="0.25">
      <c r="A41" s="31"/>
      <c r="B41" s="38"/>
      <c r="C41" s="38"/>
      <c r="D41" s="47"/>
      <c r="E41" s="38"/>
      <c r="F41" s="38"/>
      <c r="G41" s="38"/>
      <c r="H41" s="38"/>
    </row>
    <row r="42" spans="1:13" ht="15" x14ac:dyDescent="0.25">
      <c r="A42" s="31" t="s">
        <v>11</v>
      </c>
      <c r="B42" s="39"/>
      <c r="C42" s="39"/>
      <c r="D42" s="48"/>
      <c r="E42" s="39"/>
      <c r="F42" s="39"/>
      <c r="H42" s="32" t="s">
        <v>12</v>
      </c>
      <c r="I42" s="2"/>
      <c r="J42" s="2"/>
      <c r="K42" s="2"/>
      <c r="L42" s="2"/>
    </row>
    <row r="44" spans="1:13" ht="15" x14ac:dyDescent="0.2">
      <c r="B44" s="69"/>
      <c r="C44" s="69"/>
      <c r="D44" s="69"/>
      <c r="E44" s="69"/>
      <c r="F44" s="69"/>
      <c r="G44" s="69"/>
      <c r="H44" s="69"/>
    </row>
  </sheetData>
  <sheetProtection selectLockedCells="1" selectUnlockedCells="1"/>
  <mergeCells count="36">
    <mergeCell ref="A4:H4"/>
    <mergeCell ref="B44:H44"/>
    <mergeCell ref="B38:H38"/>
    <mergeCell ref="B39:H39"/>
    <mergeCell ref="C5:H5"/>
    <mergeCell ref="A6:B6"/>
    <mergeCell ref="C6:H6"/>
    <mergeCell ref="B12:F12"/>
    <mergeCell ref="C7:H7"/>
    <mergeCell ref="A7:B7"/>
    <mergeCell ref="B8:F8"/>
    <mergeCell ref="B10:F10"/>
    <mergeCell ref="G11:G12"/>
    <mergeCell ref="B11:D11"/>
    <mergeCell ref="E11:F11"/>
    <mergeCell ref="B40:H40"/>
    <mergeCell ref="B15:F15"/>
    <mergeCell ref="B16:D16"/>
    <mergeCell ref="E16:F16"/>
    <mergeCell ref="G16:G17"/>
    <mergeCell ref="B17:F17"/>
    <mergeCell ref="B20:F20"/>
    <mergeCell ref="B21:D21"/>
    <mergeCell ref="E21:F21"/>
    <mergeCell ref="G21:G22"/>
    <mergeCell ref="B22:F22"/>
    <mergeCell ref="B25:F25"/>
    <mergeCell ref="B31:D31"/>
    <mergeCell ref="E31:F31"/>
    <mergeCell ref="G31:G32"/>
    <mergeCell ref="B32:F32"/>
    <mergeCell ref="B26:D26"/>
    <mergeCell ref="E26:F26"/>
    <mergeCell ref="G26:G27"/>
    <mergeCell ref="B27:F27"/>
    <mergeCell ref="B30:F3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2025-10-14T11:29:13Z</cp:lastPrinted>
  <dcterms:created xsi:type="dcterms:W3CDTF">2012-04-02T10:33:59Z</dcterms:created>
  <dcterms:modified xsi:type="dcterms:W3CDTF">2025-11-17T06:22:16Z</dcterms:modified>
</cp:coreProperties>
</file>